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Larix Treuhand GmbH\06 Intern\Homepage\Vorlagen Homepage\"/>
    </mc:Choice>
  </mc:AlternateContent>
  <xr:revisionPtr revIDLastSave="0" documentId="13_ncr:1_{7C2F0E91-76FC-4647-B5A3-99CAA2BF6ADA}" xr6:coauthVersionLast="47" xr6:coauthVersionMax="47" xr10:uidLastSave="{00000000-0000-0000-0000-000000000000}"/>
  <bookViews>
    <workbookView xWindow="22932" yWindow="-84" windowWidth="23256" windowHeight="12576" xr2:uid="{BB783CAF-DEF0-47BF-9056-F182F07CCBD9}"/>
  </bookViews>
  <sheets>
    <sheet name="Jahresüber. ML einfach" sheetId="1" r:id="rId1"/>
  </sheets>
  <definedNames>
    <definedName name="_xlnm.Print_Area" localSheetId="0">'Jahresüber. ML einfach'!$A$1:$P$24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7" i="1" s="1"/>
  <c r="O15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3" i="1" s="1"/>
  <c r="N11" i="1"/>
  <c r="N16" i="1" s="1"/>
  <c r="N21" i="1" s="1"/>
  <c r="M11" i="1"/>
  <c r="M16" i="1" s="1"/>
  <c r="M21" i="1" s="1"/>
  <c r="L11" i="1"/>
  <c r="L16" i="1" s="1"/>
  <c r="L21" i="1" s="1"/>
  <c r="K11" i="1"/>
  <c r="K16" i="1" s="1"/>
  <c r="K21" i="1" s="1"/>
  <c r="J11" i="1"/>
  <c r="J16" i="1" s="1"/>
  <c r="J21" i="1" s="1"/>
  <c r="I11" i="1"/>
  <c r="I16" i="1" s="1"/>
  <c r="I21" i="1" s="1"/>
  <c r="H11" i="1"/>
  <c r="H16" i="1" s="1"/>
  <c r="H21" i="1" s="1"/>
  <c r="G11" i="1"/>
  <c r="G16" i="1" s="1"/>
  <c r="G21" i="1" s="1"/>
  <c r="F11" i="1"/>
  <c r="F16" i="1" s="1"/>
  <c r="F21" i="1" s="1"/>
  <c r="E11" i="1"/>
  <c r="E16" i="1" s="1"/>
  <c r="E21" i="1" s="1"/>
  <c r="D11" i="1"/>
  <c r="D16" i="1" s="1"/>
  <c r="D21" i="1" s="1"/>
  <c r="C11" i="1"/>
  <c r="C16" i="1" s="1"/>
  <c r="C21" i="1" s="1"/>
  <c r="B11" i="1"/>
  <c r="O10" i="1"/>
  <c r="O9" i="1"/>
  <c r="B16" i="1" l="1"/>
  <c r="O11" i="1"/>
  <c r="B21" i="1" l="1"/>
  <c r="O21" i="1" s="1"/>
  <c r="O16" i="1"/>
  <c r="J26" i="1" l="1"/>
  <c r="G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Lucrezia.Salis</author>
  </authors>
  <commentList>
    <comment ref="A12" authorId="0" shapeId="0" xr:uid="{42056F35-C533-4771-96E3-691E9226FCAC}">
      <text>
        <r>
          <rPr>
            <b/>
            <sz val="9"/>
            <color indexed="81"/>
            <rFont val="Segoe UI"/>
            <family val="2"/>
          </rPr>
          <t>Lucrezia.Salis:</t>
        </r>
        <r>
          <rPr>
            <sz val="9"/>
            <color indexed="81"/>
            <rFont val="Segoe UI"/>
            <family val="2"/>
          </rPr>
          <t xml:space="preserve">
Prüfen, ob %-Satz angepasst wurde.</t>
        </r>
      </text>
    </comment>
    <comment ref="A14" authorId="0" shapeId="0" xr:uid="{C95134C0-CCE5-4AD4-B82F-15256278D60B}">
      <text>
        <r>
          <rPr>
            <b/>
            <sz val="9"/>
            <color indexed="81"/>
            <rFont val="Segoe UI"/>
            <family val="2"/>
          </rPr>
          <t>Lucrezia.Salis:</t>
        </r>
        <r>
          <rPr>
            <sz val="9"/>
            <color indexed="81"/>
            <rFont val="Segoe UI"/>
            <family val="2"/>
          </rPr>
          <t xml:space="preserve">
Angaben gemäss individueller Police anpassen.</t>
        </r>
      </text>
    </comment>
    <comment ref="A26" authorId="0" shapeId="0" xr:uid="{15E0A990-01A0-4354-9CEC-A1ED75ECFE5D}">
      <text>
        <r>
          <rPr>
            <b/>
            <sz val="9"/>
            <color indexed="81"/>
            <rFont val="Segoe UI"/>
            <family val="2"/>
          </rPr>
          <t>Lucrezia.Salis:</t>
        </r>
        <r>
          <rPr>
            <sz val="9"/>
            <color indexed="81"/>
            <rFont val="Segoe UI"/>
            <family val="2"/>
          </rPr>
          <t xml:space="preserve">
müssen null ergeben</t>
        </r>
      </text>
    </comment>
  </commentList>
</comments>
</file>

<file path=xl/sharedStrings.xml><?xml version="1.0" encoding="utf-8"?>
<sst xmlns="http://schemas.openxmlformats.org/spreadsheetml/2006/main" count="35" uniqueCount="35">
  <si>
    <t>Max Muster</t>
  </si>
  <si>
    <t>AHV-Nr.</t>
  </si>
  <si>
    <t>756.1234.5678.99</t>
  </si>
  <si>
    <t>Musterstrasse 49</t>
  </si>
  <si>
    <t>Geb-Datum:</t>
  </si>
  <si>
    <t>8500 Frauenfeld</t>
  </si>
  <si>
    <t>Eintritt:</t>
  </si>
  <si>
    <t>Austritt:</t>
  </si>
  <si>
    <t>20xx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</si>
  <si>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</si>
  <si>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</si>
  <si>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</si>
  <si>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</si>
  <si>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</si>
  <si>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</si>
  <si>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</si>
  <si>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</si>
  <si>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Sept-
ember</t>
  </si>
  <si>
    <t>Oktober</t>
  </si>
  <si>
    <t>Nove-
mber</t>
  </si>
  <si>
    <t>Deze-
mber</t>
  </si>
  <si>
    <t>Bonus</t>
  </si>
  <si>
    <t>TOTAL</t>
  </si>
  <si>
    <t>Kontierung</t>
  </si>
  <si>
    <t>Monatslohn
AHV-pflichtig</t>
  </si>
  <si>
    <t>Kinderzulage</t>
  </si>
  <si>
    <t>AHV, ALV-Beitrag</t>
  </si>
  <si>
    <t>NBU-Beitrag</t>
  </si>
  <si>
    <t>BVG-Beitrag</t>
  </si>
  <si>
    <t>Nettolohn</t>
  </si>
  <si>
    <t>KTG</t>
  </si>
  <si>
    <t>Pauschal-
spesen</t>
  </si>
  <si>
    <t>Nettoaus-
zahlung</t>
  </si>
  <si>
    <t>Achtung: bei Löhnen über CHF 148'200 ist kein ALV-Abzug mehr nötig.</t>
  </si>
  <si>
    <t xml:space="preserve">Kontrollsummen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</si>
</sst>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9" x14ac:knownFonts="1">
    <font>
      <sz val="11"/>
      <color theme="1"/>
      <name val="Aptos Narrow"/>
      <family val="2"/>
      <scheme val="minor"/>
    </font>
    <font>
      <sz val="10"/>
      <name val="MS Sans Serif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name val="Aptos Narrow"/>
      <family val="2"/>
      <scheme val="minor"/>
    </font>
    <font>
      <b/>
      <sz val="22"/>
      <name val="Aptos Narrow"/>
      <family val="2"/>
      <scheme val="minor"/>
    </font>
    <font>
      <i/>
      <sz val="11"/>
      <name val="Aptos Narrow"/>
      <family val="2"/>
      <scheme val="minor"/>
    </font>
    <font>
      <sz val="8"/>
      <name val="Aptos Narrow"/>
      <family val="2"/>
      <scheme val="minor"/>
    </font>
    <font>
      <sz val="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 applyProtection="1">
      <alignment horizontal="right"/>
      <protection locked="0"/>
    </xf>
    <xf numFmtId="0" fontId="4" fillId="0" borderId="0" xfId="1" applyFont="1" applyProtection="1"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4" fontId="4" fillId="0" borderId="4" xfId="0" applyNumberFormat="1" applyFont="1" applyBorder="1" applyAlignment="1" applyProtection="1">
      <alignment vertical="center"/>
      <protection locked="0"/>
    </xf>
    <xf numFmtId="4" fontId="4" fillId="0" borderId="4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164" fontId="8" fillId="0" borderId="3" xfId="0" applyNumberFormat="1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4" fontId="4" fillId="0" borderId="6" xfId="0" applyNumberFormat="1" applyFont="1" applyBorder="1" applyAlignment="1" applyProtection="1">
      <alignment vertical="center"/>
      <protection locked="0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4" fillId="0" borderId="0" xfId="0" applyNumberFormat="1" applyFont="1" applyProtection="1">
      <protection locked="0"/>
    </xf>
    <xf numFmtId="4" fontId="4" fillId="0" borderId="0" xfId="0" applyNumberFormat="1" applyFont="1"/>
  </cellXfs>
  <cellStyles count="2">
    <cellStyle name="Standard" xfId="0" builtinId="0"/>
    <cellStyle name="Standard 2" xfId="1" xr:uid="{B32BD42D-E4E7-48BF-A751-A27157672E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C568E-11D7-45EC-BB0B-9AB4B702B653}">
  <dimension ref="A1:P27"/>
  <sheetViews>
    <sheetView tabSelected="1" view="pageLayout" zoomScale="70" zoomScaleNormal="100" zoomScalePageLayoutView="70" workbookViewId="0">
      <selection activeCell="D3" sqref="D3"/>
    </sheetView>
  </sheetViews>
  <sheetFormatPr baseColWidth="10" defaultColWidth="10.6640625" defaultRowHeight="14.4" x14ac:dyDescent="0.3"/>
  <cols>
    <col min="1" max="1" width="17.109375" style="2" customWidth="1"/>
    <col min="2" max="13" width="9.33203125" style="2" customWidth="1"/>
    <col min="14" max="14" width="9.88671875" style="2" customWidth="1"/>
    <col min="15" max="15" width="10.6640625" style="2" customWidth="1"/>
    <col min="16" max="16" width="7.6640625" style="2" bestFit="1" customWidth="1"/>
    <col min="17" max="16384" width="10.6640625" style="2"/>
  </cols>
  <sheetData>
    <row r="1" spans="1:16" x14ac:dyDescent="0.3">
      <c r="A1" s="1" t="s">
        <v>0</v>
      </c>
      <c r="G1" s="1" t="s">
        <v>1</v>
      </c>
      <c r="J1" s="3" t="s">
        <v>2</v>
      </c>
    </row>
    <row r="2" spans="1:16" ht="14.25" customHeight="1" x14ac:dyDescent="0.3">
      <c r="A2" s="1" t="s">
        <v>3</v>
      </c>
      <c r="G2" s="2" t="s">
        <v>4</v>
      </c>
      <c r="I2" s="4">
        <v>32874</v>
      </c>
      <c r="J2" s="4"/>
    </row>
    <row r="3" spans="1:16" x14ac:dyDescent="0.3">
      <c r="A3" s="1" t="s">
        <v>5</v>
      </c>
      <c r="G3" s="5" t="s">
        <v>6</v>
      </c>
    </row>
    <row r="4" spans="1:16" x14ac:dyDescent="0.3">
      <c r="G4" s="5" t="s">
        <v>7</v>
      </c>
    </row>
    <row r="7" spans="1:16" s="9" customFormat="1" ht="48.75" customHeight="1" x14ac:dyDescent="0.3">
      <c r="A7" s="6" t="s">
        <v>8</v>
      </c>
      <c r="B7" s="7" t="s">
        <v>9</v>
      </c>
      <c r="C7" s="7" t="s">
        <v>10</v>
      </c>
      <c r="D7" s="7" t="s">
        <v>11</v>
      </c>
      <c r="E7" s="7" t="s">
        <v>12</v>
      </c>
      <c r="F7" s="7" t="s">
        <v>13</v>
      </c>
      <c r="G7" s="7" t="s">
        <v>14</v>
      </c>
      <c r="H7" s="7" t="s">
        <v>15</v>
      </c>
      <c r="I7" s="7" t="s">
        <v>16</v>
      </c>
      <c r="J7" s="7" t="s">
        <v>17</v>
      </c>
      <c r="K7" s="7" t="s">
        <v>18</v>
      </c>
      <c r="L7" s="7" t="s">
        <v>19</v>
      </c>
      <c r="M7" s="7" t="s">
        <v>20</v>
      </c>
      <c r="N7" s="7" t="s">
        <v>21</v>
      </c>
      <c r="O7" s="7" t="s">
        <v>22</v>
      </c>
      <c r="P7" s="8" t="s">
        <v>23</v>
      </c>
    </row>
    <row r="8" spans="1:16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6" ht="30" customHeight="1" x14ac:dyDescent="0.3">
      <c r="A9" s="12" t="s">
        <v>24</v>
      </c>
      <c r="B9" s="13">
        <v>4500</v>
      </c>
      <c r="C9" s="13">
        <v>5000</v>
      </c>
      <c r="D9" s="13">
        <v>4500</v>
      </c>
      <c r="E9" s="13">
        <v>4500</v>
      </c>
      <c r="F9" s="13">
        <v>4500</v>
      </c>
      <c r="G9" s="13">
        <v>4500</v>
      </c>
      <c r="H9" s="13">
        <v>4500</v>
      </c>
      <c r="I9" s="13">
        <v>4500</v>
      </c>
      <c r="J9" s="13">
        <v>4500</v>
      </c>
      <c r="K9" s="13">
        <v>4500</v>
      </c>
      <c r="L9" s="13">
        <v>4500</v>
      </c>
      <c r="M9" s="13">
        <v>4500</v>
      </c>
      <c r="N9" s="13">
        <v>10000</v>
      </c>
      <c r="O9" s="14">
        <f>SUM(B9:N9)</f>
        <v>64500</v>
      </c>
      <c r="P9" s="15">
        <v>5000</v>
      </c>
    </row>
    <row r="10" spans="1:16" ht="30" customHeight="1" x14ac:dyDescent="0.3">
      <c r="A10" s="16" t="s">
        <v>25</v>
      </c>
      <c r="B10" s="13">
        <v>215</v>
      </c>
      <c r="C10" s="13">
        <v>215</v>
      </c>
      <c r="D10" s="13">
        <v>215</v>
      </c>
      <c r="E10" s="13">
        <v>215</v>
      </c>
      <c r="F10" s="13">
        <v>215</v>
      </c>
      <c r="G10" s="13">
        <v>215</v>
      </c>
      <c r="H10" s="13">
        <v>215</v>
      </c>
      <c r="I10" s="13">
        <v>215</v>
      </c>
      <c r="J10" s="13">
        <v>215</v>
      </c>
      <c r="K10" s="13">
        <v>215</v>
      </c>
      <c r="L10" s="13">
        <v>215</v>
      </c>
      <c r="M10" s="13">
        <v>215</v>
      </c>
      <c r="N10" s="13"/>
      <c r="O10" s="14">
        <f t="shared" ref="O10:O19" si="0">SUM(B10:N10)</f>
        <v>2580</v>
      </c>
      <c r="P10" s="15">
        <v>5700</v>
      </c>
    </row>
    <row r="11" spans="1:16" ht="30" customHeight="1" x14ac:dyDescent="0.3">
      <c r="A11" s="16" t="s">
        <v>26</v>
      </c>
      <c r="B11" s="13">
        <f>ROUND((B9*-$A$12)*2,1)/2</f>
        <v>-288</v>
      </c>
      <c r="C11" s="13">
        <f t="shared" ref="C11:N11" si="1">ROUND((C9*-$A$12)*2,1)/2</f>
        <v>-320</v>
      </c>
      <c r="D11" s="13">
        <f t="shared" si="1"/>
        <v>-288</v>
      </c>
      <c r="E11" s="13">
        <f t="shared" si="1"/>
        <v>-288</v>
      </c>
      <c r="F11" s="13">
        <f t="shared" si="1"/>
        <v>-288</v>
      </c>
      <c r="G11" s="13">
        <f t="shared" si="1"/>
        <v>-288</v>
      </c>
      <c r="H11" s="13">
        <f t="shared" si="1"/>
        <v>-288</v>
      </c>
      <c r="I11" s="13">
        <f t="shared" si="1"/>
        <v>-288</v>
      </c>
      <c r="J11" s="13">
        <f t="shared" si="1"/>
        <v>-288</v>
      </c>
      <c r="K11" s="13">
        <f t="shared" si="1"/>
        <v>-288</v>
      </c>
      <c r="L11" s="13">
        <f t="shared" si="1"/>
        <v>-288</v>
      </c>
      <c r="M11" s="13">
        <f t="shared" si="1"/>
        <v>-288</v>
      </c>
      <c r="N11" s="13">
        <f t="shared" si="1"/>
        <v>-640</v>
      </c>
      <c r="O11" s="14">
        <f t="shared" si="0"/>
        <v>-4128</v>
      </c>
      <c r="P11" s="15">
        <v>5700</v>
      </c>
    </row>
    <row r="12" spans="1:16" x14ac:dyDescent="0.3">
      <c r="A12" s="17">
        <v>6.4000000000000001E-2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4"/>
      <c r="P12" s="15"/>
    </row>
    <row r="13" spans="1:16" ht="30" customHeight="1" x14ac:dyDescent="0.3">
      <c r="A13" s="16" t="s">
        <v>27</v>
      </c>
      <c r="B13" s="13">
        <f>ROUND((B9*-$A$14)*2,1)/2</f>
        <v>-37.85</v>
      </c>
      <c r="C13" s="13">
        <f t="shared" ref="C13:N13" si="2">ROUND((C9*-$A$14)*2,1)/2</f>
        <v>-42.05</v>
      </c>
      <c r="D13" s="13">
        <f t="shared" si="2"/>
        <v>-37.85</v>
      </c>
      <c r="E13" s="13">
        <f t="shared" si="2"/>
        <v>-37.85</v>
      </c>
      <c r="F13" s="13">
        <f t="shared" si="2"/>
        <v>-37.85</v>
      </c>
      <c r="G13" s="13">
        <f t="shared" si="2"/>
        <v>-37.85</v>
      </c>
      <c r="H13" s="13">
        <f t="shared" si="2"/>
        <v>-37.85</v>
      </c>
      <c r="I13" s="13">
        <f t="shared" si="2"/>
        <v>-37.85</v>
      </c>
      <c r="J13" s="13">
        <f t="shared" si="2"/>
        <v>-37.85</v>
      </c>
      <c r="K13" s="13">
        <f t="shared" si="2"/>
        <v>-37.85</v>
      </c>
      <c r="L13" s="13">
        <f t="shared" si="2"/>
        <v>-37.85</v>
      </c>
      <c r="M13" s="13">
        <f t="shared" si="2"/>
        <v>-37.85</v>
      </c>
      <c r="N13" s="13">
        <f t="shared" si="2"/>
        <v>-84.1</v>
      </c>
      <c r="O13" s="14">
        <f t="shared" si="0"/>
        <v>-542.50000000000011</v>
      </c>
      <c r="P13" s="15">
        <v>5730</v>
      </c>
    </row>
    <row r="14" spans="1:16" x14ac:dyDescent="0.3">
      <c r="A14" s="17">
        <v>8.4100000000000008E-3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4"/>
      <c r="P14" s="15"/>
    </row>
    <row r="15" spans="1:16" ht="30" customHeight="1" x14ac:dyDescent="0.3">
      <c r="A15" s="16" t="s">
        <v>28</v>
      </c>
      <c r="B15" s="13">
        <v>-180</v>
      </c>
      <c r="C15" s="13">
        <v>-180</v>
      </c>
      <c r="D15" s="13">
        <v>-180</v>
      </c>
      <c r="E15" s="13">
        <v>-180</v>
      </c>
      <c r="F15" s="13">
        <v>-180</v>
      </c>
      <c r="G15" s="13">
        <v>-180</v>
      </c>
      <c r="H15" s="13">
        <v>-180</v>
      </c>
      <c r="I15" s="13">
        <v>-180</v>
      </c>
      <c r="J15" s="13">
        <v>-180</v>
      </c>
      <c r="K15" s="13">
        <v>-180</v>
      </c>
      <c r="L15" s="13">
        <v>-180</v>
      </c>
      <c r="M15" s="13">
        <v>-180</v>
      </c>
      <c r="N15" s="13"/>
      <c r="O15" s="14">
        <f t="shared" si="0"/>
        <v>-2160</v>
      </c>
      <c r="P15" s="15">
        <v>5720</v>
      </c>
    </row>
    <row r="16" spans="1:16" ht="30" customHeight="1" x14ac:dyDescent="0.3">
      <c r="A16" s="16" t="s">
        <v>29</v>
      </c>
      <c r="B16" s="13">
        <f>SUM(B9:B15)</f>
        <v>4209.1499999999996</v>
      </c>
      <c r="C16" s="13">
        <f t="shared" ref="C16:N16" si="3">SUM(C9:C15)</f>
        <v>4672.95</v>
      </c>
      <c r="D16" s="13">
        <f t="shared" si="3"/>
        <v>4209.1499999999996</v>
      </c>
      <c r="E16" s="13">
        <f t="shared" si="3"/>
        <v>4209.1499999999996</v>
      </c>
      <c r="F16" s="13">
        <f t="shared" si="3"/>
        <v>4209.1499999999996</v>
      </c>
      <c r="G16" s="13">
        <f t="shared" si="3"/>
        <v>4209.1499999999996</v>
      </c>
      <c r="H16" s="13">
        <f t="shared" si="3"/>
        <v>4209.1499999999996</v>
      </c>
      <c r="I16" s="13">
        <f t="shared" si="3"/>
        <v>4209.1499999999996</v>
      </c>
      <c r="J16" s="13">
        <f t="shared" si="3"/>
        <v>4209.1499999999996</v>
      </c>
      <c r="K16" s="13">
        <f t="shared" si="3"/>
        <v>4209.1499999999996</v>
      </c>
      <c r="L16" s="13">
        <f t="shared" si="3"/>
        <v>4209.1499999999996</v>
      </c>
      <c r="M16" s="13">
        <f t="shared" si="3"/>
        <v>4209.1499999999996</v>
      </c>
      <c r="N16" s="13">
        <f t="shared" si="3"/>
        <v>9275.9</v>
      </c>
      <c r="O16" s="14">
        <f t="shared" si="0"/>
        <v>60249.500000000007</v>
      </c>
      <c r="P16" s="15"/>
    </row>
    <row r="17" spans="1:16" ht="30" customHeight="1" x14ac:dyDescent="0.3">
      <c r="A17" s="16" t="s">
        <v>30</v>
      </c>
      <c r="B17" s="13">
        <f>ROUND((B9*-$A$18)*2,1)/2</f>
        <v>-22.5</v>
      </c>
      <c r="C17" s="13">
        <f t="shared" ref="C17:N17" si="4">ROUND((C9*-$A$18)*2,1)/2</f>
        <v>-25</v>
      </c>
      <c r="D17" s="13">
        <f t="shared" si="4"/>
        <v>-22.5</v>
      </c>
      <c r="E17" s="13">
        <f t="shared" si="4"/>
        <v>-22.5</v>
      </c>
      <c r="F17" s="13">
        <f t="shared" si="4"/>
        <v>-22.5</v>
      </c>
      <c r="G17" s="13">
        <f t="shared" si="4"/>
        <v>-22.5</v>
      </c>
      <c r="H17" s="13">
        <f t="shared" si="4"/>
        <v>-22.5</v>
      </c>
      <c r="I17" s="13">
        <f t="shared" si="4"/>
        <v>-22.5</v>
      </c>
      <c r="J17" s="13">
        <f t="shared" si="4"/>
        <v>-22.5</v>
      </c>
      <c r="K17" s="13">
        <f t="shared" si="4"/>
        <v>-22.5</v>
      </c>
      <c r="L17" s="13">
        <f t="shared" si="4"/>
        <v>-22.5</v>
      </c>
      <c r="M17" s="13">
        <f t="shared" si="4"/>
        <v>-22.5</v>
      </c>
      <c r="N17" s="13">
        <f t="shared" si="4"/>
        <v>-50</v>
      </c>
      <c r="O17" s="14">
        <f t="shared" si="0"/>
        <v>-322.5</v>
      </c>
      <c r="P17" s="15">
        <v>5740</v>
      </c>
    </row>
    <row r="18" spans="1:16" x14ac:dyDescent="0.3">
      <c r="A18" s="17">
        <v>5.0000000000000001E-3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4"/>
      <c r="P18" s="15"/>
    </row>
    <row r="19" spans="1:16" ht="30" customHeight="1" x14ac:dyDescent="0.3">
      <c r="A19" s="12" t="s">
        <v>31</v>
      </c>
      <c r="B19" s="13">
        <v>100</v>
      </c>
      <c r="C19" s="13">
        <v>100</v>
      </c>
      <c r="D19" s="13">
        <v>100</v>
      </c>
      <c r="E19" s="13">
        <v>100</v>
      </c>
      <c r="F19" s="13">
        <v>100</v>
      </c>
      <c r="G19" s="13">
        <v>100</v>
      </c>
      <c r="H19" s="13">
        <v>100</v>
      </c>
      <c r="I19" s="13">
        <v>100</v>
      </c>
      <c r="J19" s="13">
        <v>100</v>
      </c>
      <c r="K19" s="13">
        <v>100</v>
      </c>
      <c r="L19" s="13">
        <v>100</v>
      </c>
      <c r="M19" s="13">
        <v>100</v>
      </c>
      <c r="N19" s="13"/>
      <c r="O19" s="14">
        <f t="shared" si="0"/>
        <v>1200</v>
      </c>
      <c r="P19" s="15">
        <v>6640</v>
      </c>
    </row>
    <row r="20" spans="1:16" ht="9.9" customHeight="1" x14ac:dyDescent="0.3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/>
      <c r="P20" s="15"/>
    </row>
    <row r="21" spans="1:16" ht="30" customHeight="1" x14ac:dyDescent="0.3">
      <c r="A21" s="12" t="s">
        <v>32</v>
      </c>
      <c r="B21" s="13">
        <f t="shared" ref="B21:L21" si="5">SUM(B16:B19)</f>
        <v>4286.6499999999996</v>
      </c>
      <c r="C21" s="13">
        <f t="shared" si="5"/>
        <v>4747.95</v>
      </c>
      <c r="D21" s="13">
        <f t="shared" si="5"/>
        <v>4286.6499999999996</v>
      </c>
      <c r="E21" s="13">
        <f t="shared" si="5"/>
        <v>4286.6499999999996</v>
      </c>
      <c r="F21" s="13">
        <f t="shared" si="5"/>
        <v>4286.6499999999996</v>
      </c>
      <c r="G21" s="13">
        <f t="shared" si="5"/>
        <v>4286.6499999999996</v>
      </c>
      <c r="H21" s="13">
        <f t="shared" si="5"/>
        <v>4286.6499999999996</v>
      </c>
      <c r="I21" s="13">
        <f t="shared" si="5"/>
        <v>4286.6499999999996</v>
      </c>
      <c r="J21" s="13">
        <f t="shared" si="5"/>
        <v>4286.6499999999996</v>
      </c>
      <c r="K21" s="13">
        <f t="shared" si="5"/>
        <v>4286.6499999999996</v>
      </c>
      <c r="L21" s="13">
        <f t="shared" si="5"/>
        <v>4286.6499999999996</v>
      </c>
      <c r="M21" s="13">
        <f>SUM(M16:M19)</f>
        <v>4286.6499999999996</v>
      </c>
      <c r="N21" s="13">
        <f t="shared" ref="N21" si="6">SUM(N15:N18)</f>
        <v>9225.9</v>
      </c>
      <c r="O21" s="14">
        <f t="shared" ref="O21" si="7">SUM(B21:N21)</f>
        <v>61127.000000000007</v>
      </c>
      <c r="P21" s="15">
        <v>2229</v>
      </c>
    </row>
    <row r="22" spans="1:16" ht="9.9" customHeight="1" x14ac:dyDescent="0.3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5"/>
    </row>
    <row r="23" spans="1:16" x14ac:dyDescent="0.3">
      <c r="B23" s="21"/>
      <c r="C23" s="21"/>
      <c r="D23" s="21"/>
      <c r="E23" s="21"/>
      <c r="F23" s="21"/>
      <c r="G23" s="21"/>
      <c r="H23" s="21"/>
      <c r="I23" s="21"/>
      <c r="J23" s="21"/>
    </row>
    <row r="24" spans="1:16" x14ac:dyDescent="0.3">
      <c r="A24" s="2" t="s">
        <v>33</v>
      </c>
    </row>
    <row r="26" spans="1:16" x14ac:dyDescent="0.3">
      <c r="A26" s="2" t="s">
        <v>34</v>
      </c>
      <c r="B26" s="21"/>
      <c r="C26" s="21"/>
      <c r="D26" s="21"/>
      <c r="E26" s="21"/>
      <c r="F26" s="21"/>
      <c r="G26" s="22">
        <f>SUM(O9:O15)-O16</f>
        <v>0</v>
      </c>
      <c r="H26" s="21"/>
      <c r="I26" s="21"/>
      <c r="J26" s="22">
        <f>SUM(O16:O19)-O21</f>
        <v>0</v>
      </c>
    </row>
    <row r="27" spans="1:16" x14ac:dyDescent="0.3">
      <c r="B27" s="21"/>
      <c r="C27" s="21"/>
      <c r="D27" s="21"/>
      <c r="E27" s="21"/>
      <c r="F27" s="21"/>
      <c r="G27" s="21"/>
      <c r="H27" s="21"/>
      <c r="I27" s="21"/>
      <c r="J27" s="21"/>
    </row>
  </sheetData>
  <mergeCells count="1">
    <mergeCell ref="I2:J2"/>
  </mergeCells>
  <pageMargins left="0.31496062992125984" right="0.31496062992125984" top="0.78740157480314965" bottom="0.47244094488188981" header="0.31496062992125984" footer="0.31496062992125984"/>
  <pageSetup paperSize="9" scale="90" orientation="landscape" r:id="rId1"/>
  <headerFooter>
    <oddHeader>&amp;L&amp;15Muster AG 
________________________________________________________________________</oddHeader>
    <oddFooter>&amp;LLarix Treuhand GmbH&amp;RFrauenfeld,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Jahresüber. ML einfach</vt:lpstr>
      <vt:lpstr>'Jahresüber. ML einfach'!Druckbereich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Lucrezia Salis</dc:creator>
  <cp:lastModifiedBy>Lucrezia Salis</cp:lastModifiedBy>
  <dcterms:created xsi:type="dcterms:W3CDTF">2025-01-21T11:14:47Z</dcterms:created>
  <dcterms:modified xsi:type="dcterms:W3CDTF">2025-01-21T12:09:33Z</dcterms:modified>
</cp:coreProperties>
</file>